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af\Work Folders\Documents\Projekt\Kunskapscentrum om buller\Användarhandledning Nord2000\"/>
    </mc:Choice>
  </mc:AlternateContent>
  <xr:revisionPtr revIDLastSave="0" documentId="13_ncr:1_{44006C3F-0C90-4229-BF98-89E97B6EC660}" xr6:coauthVersionLast="47" xr6:coauthVersionMax="47" xr10:uidLastSave="{00000000-0000-0000-0000-000000000000}"/>
  <bookViews>
    <workbookView xWindow="0" yWindow="0" windowWidth="23040" windowHeight="13776" xr2:uid="{F47C6D0A-8F5F-47FF-A01C-7583FCE4D011}"/>
  </bookViews>
  <sheets>
    <sheet name="Lmax5% till Lmax6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11" i="4" s="1"/>
  <c r="H7" i="4" s="1"/>
  <c r="F14" i="4"/>
  <c r="B10" i="4"/>
  <c r="B4" i="4"/>
  <c r="F13" i="4"/>
  <c r="G6" i="4"/>
  <c r="G5" i="4" l="1"/>
  <c r="G10" i="4" s="1"/>
  <c r="H8" i="4" s="1"/>
  <c r="G13" i="4" s="1"/>
  <c r="G14" i="4" s="1"/>
  <c r="C10" i="4" s="1"/>
</calcChain>
</file>

<file path=xl/sharedStrings.xml><?xml version="1.0" encoding="utf-8"?>
<sst xmlns="http://schemas.openxmlformats.org/spreadsheetml/2006/main" count="14" uniqueCount="14">
  <si>
    <t>100*n/N</t>
  </si>
  <si>
    <t>Lmax = Lmax,medel +</t>
  </si>
  <si>
    <t>hastighet (km/h)</t>
  </si>
  <si>
    <t>standardavvikelse N2k (dB)</t>
  </si>
  <si>
    <t>standardavvikelse N96 (dB)</t>
  </si>
  <si>
    <t>BERÄKNINGAR</t>
  </si>
  <si>
    <t>fordonskategori (1, 2 eller 3)</t>
  </si>
  <si>
    <t>ange percentil (%)</t>
  </si>
  <si>
    <t>ange n</t>
  </si>
  <si>
    <t>fordonskategorier</t>
  </si>
  <si>
    <t>N (passager/tidsperiod*)</t>
  </si>
  <si>
    <t>Mata in uppgifter i de blå cellerna.</t>
  </si>
  <si>
    <t>indata hastighet N2k</t>
  </si>
  <si>
    <t>begränsa hastighet till 30-130 km/h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</si>
</sst>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3" borderId="0" xfId="0" applyFill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6" xfId="0" applyFont="1" applyBorder="1" applyAlignment="1">
      <alignment horizontal="right"/>
    </xf>
    <xf numFmtId="0" fontId="0" fillId="0" borderId="7" xfId="0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9" fontId="2" fillId="0" borderId="4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2" fillId="0" borderId="9" xfId="0" applyFont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2" fillId="0" borderId="8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28574</xdr:rowOff>
    </xdr:from>
    <xdr:to>
      <xdr:col>2</xdr:col>
      <xdr:colOff>590550</xdr:colOff>
      <xdr:row>28</xdr:row>
      <xdr:rowOff>167640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954AB8C-8866-4292-6B0F-50E70D2C2D8D}"/>
            </a:ext>
          </a:extLst>
        </xdr:cNvPr>
        <xdr:cNvSpPr txBox="1"/>
      </xdr:nvSpPr>
      <xdr:spPr>
        <a:xfrm>
          <a:off x="0" y="2230754"/>
          <a:ext cx="2411730" cy="3065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50"/>
            <a:t>* Ange antalet fordon (i den valda kategorin) som passerar under aktuell tidsperiod (natt 22-06 eller per timme dag-kväll 06-22).</a:t>
          </a:r>
        </a:p>
        <a:p>
          <a:endParaRPr lang="sv-SE" sz="1050"/>
        </a:p>
        <a:p>
          <a:r>
            <a:rPr lang="sv-SE" sz="1050"/>
            <a:t>Excelbladet kan användas för att räkna om från </a:t>
          </a:r>
          <a:r>
            <a:rPr lang="sv-SE" sz="1050" b="0" i="0" baseline="0"/>
            <a:t>L</a:t>
          </a:r>
          <a:r>
            <a:rPr lang="sv-SE" sz="1050" b="0" baseline="0"/>
            <a:t>AFmax5% </a:t>
          </a:r>
          <a:r>
            <a:rPr lang="sv-SE" sz="1050"/>
            <a:t>till </a:t>
          </a:r>
          <a:r>
            <a:rPr lang="sv-SE" sz="1050" i="0" baseline="0"/>
            <a:t>L</a:t>
          </a:r>
          <a:r>
            <a:rPr lang="sv-SE" sz="1050" baseline="0"/>
            <a:t>AFmax6e</a:t>
          </a:r>
          <a:r>
            <a:rPr lang="sv-SE" sz="1050"/>
            <a:t>. Omräkningen görs enligt användar-handledning för Nord2000 från Kunskapscentrum om Buller.</a:t>
          </a:r>
        </a:p>
        <a:p>
          <a:endParaRPr lang="sv-SE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 att minska risken för att de inlagda formlerna förvanskas </a:t>
          </a:r>
          <a:r>
            <a:rPr lang="sv-S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 misstag 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är excelbladet låst för ändringar.</a:t>
          </a:r>
          <a:r>
            <a:rPr lang="sv-SE" sz="1050"/>
            <a:t> Lösenordet är vti.</a:t>
          </a:r>
        </a:p>
        <a:p>
          <a:endParaRPr lang="sv-SE" sz="1050"/>
        </a:p>
        <a:p>
          <a:r>
            <a:rPr lang="sv-SE" sz="1050"/>
            <a:t>Version 1.0</a:t>
          </a:r>
          <a:r>
            <a:rPr lang="sv-SE" sz="1050" baseline="0"/>
            <a:t> (2024-05-08).</a:t>
          </a:r>
          <a:endParaRPr lang="sv-SE" sz="1050"/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9BF1-8C8F-4CFA-955F-AF8EFBBF7009}">
  <dimension ref="A1:P1018"/>
  <sheetViews>
    <sheetView tabSelected="1" workbookViewId="0">
      <selection activeCell="C4" sqref="C4"/>
    </sheetView>
  </sheetViews>
  <sheetFormatPr defaultColWidth="9.109375" defaultRowHeight="14.4" x14ac:dyDescent="0.3"/>
  <cols>
    <col min="1" max="1" width="9.109375" customWidth="1"/>
    <col min="2" max="2" width="17.44140625" customWidth="1"/>
    <col min="3" max="4" width="9.109375" customWidth="1"/>
    <col min="5" max="5" width="18.109375" hidden="1" customWidth="1"/>
    <col min="6" max="6" width="31" hidden="1" customWidth="1"/>
    <col min="7" max="7" width="9.109375" hidden="1" customWidth="1"/>
    <col min="8" max="8" width="21" hidden="1" customWidth="1"/>
    <col min="9" max="9" width="9.109375" customWidth="1"/>
    <col min="10" max="10" width="10.109375" customWidth="1"/>
    <col min="11" max="12" width="9.109375" customWidth="1"/>
  </cols>
  <sheetData>
    <row r="1" spans="1:8" ht="15" customHeight="1" x14ac:dyDescent="0.3"/>
    <row r="2" spans="1:8" x14ac:dyDescent="0.3">
      <c r="A2" s="26" t="s">
        <v>11</v>
      </c>
      <c r="B2" s="26"/>
      <c r="C2" s="26"/>
      <c r="F2" s="25" t="s">
        <v>5</v>
      </c>
      <c r="G2" s="25"/>
      <c r="H2" s="25"/>
    </row>
    <row r="4" spans="1:8" x14ac:dyDescent="0.3">
      <c r="B4" s="8" t="str">
        <f>CONCATENATE("LAFmax",$G$7,"% (dBA)")</f>
        <v>LAFmax5% (dBA)</v>
      </c>
      <c r="C4" s="11">
        <v>71.3</v>
      </c>
      <c r="F4" s="13" t="s">
        <v>13</v>
      </c>
      <c r="G4" s="14">
        <f>IF(AND(C7&gt;=30,C7&lt;=130),C7,0) + IF(C7&lt;30,30,0) + IF(C7&gt;130,130,0)</f>
        <v>50</v>
      </c>
      <c r="H4" s="5"/>
    </row>
    <row r="5" spans="1:8" x14ac:dyDescent="0.3">
      <c r="F5" s="16" t="s">
        <v>12</v>
      </c>
      <c r="G5" s="1">
        <f>IF(OR(C6=2,C6=3),IF(G4&gt;110,110,G4),G4)</f>
        <v>50</v>
      </c>
      <c r="H5" s="2"/>
    </row>
    <row r="6" spans="1:8" x14ac:dyDescent="0.3">
      <c r="B6" s="8" t="s">
        <v>6</v>
      </c>
      <c r="C6" s="12">
        <v>2</v>
      </c>
      <c r="E6" s="1" t="s">
        <v>9</v>
      </c>
      <c r="F6" s="16" t="s">
        <v>0</v>
      </c>
      <c r="G6" s="1">
        <f>IF(C8&lt;12,100*G8/12,100*G8/C8)</f>
        <v>24</v>
      </c>
      <c r="H6" s="17" t="s">
        <v>1</v>
      </c>
    </row>
    <row r="7" spans="1:8" x14ac:dyDescent="0.3">
      <c r="B7" s="8" t="s">
        <v>2</v>
      </c>
      <c r="C7" s="12">
        <v>50</v>
      </c>
      <c r="E7" s="1">
        <v>1</v>
      </c>
      <c r="F7" s="18" t="s">
        <v>7</v>
      </c>
      <c r="G7" s="10">
        <v>5</v>
      </c>
      <c r="H7" s="19">
        <f>-_xlfn.NORM.S.INV(G7/100)*G11</f>
        <v>6.7438998705010373</v>
      </c>
    </row>
    <row r="8" spans="1:8" x14ac:dyDescent="0.3">
      <c r="B8" s="8" t="s">
        <v>10</v>
      </c>
      <c r="C8" s="12">
        <v>25</v>
      </c>
      <c r="E8" s="1">
        <v>2</v>
      </c>
      <c r="F8" s="16" t="s">
        <v>8</v>
      </c>
      <c r="G8" s="10">
        <v>6</v>
      </c>
      <c r="H8" s="19">
        <f>-_xlfn.NORM.S.INV(G6/100)*G10</f>
        <v>1.9802483604907204</v>
      </c>
    </row>
    <row r="9" spans="1:8" x14ac:dyDescent="0.3">
      <c r="E9" s="1">
        <v>3</v>
      </c>
      <c r="F9" s="15"/>
      <c r="H9" s="2"/>
    </row>
    <row r="10" spans="1:8" x14ac:dyDescent="0.3">
      <c r="B10" s="20" t="str">
        <f>CONCATENATE("LAFmax",$G$8,"e (dBA)")</f>
        <v>LAFmax6e (dBA)</v>
      </c>
      <c r="C10" s="21">
        <f>G14</f>
        <v>66.536348489989678</v>
      </c>
      <c r="F10" s="16" t="s">
        <v>3</v>
      </c>
      <c r="G10" s="6">
        <f>IF($C$6=1,6*EXP(-0.47*$G$5/50),0) +  IF($C$6=2,3.6*EXP(-0.25*$G$5/50),0)  + IF($C$6=3,4.8*EXP(-0.4*$G$5/50),0)</f>
        <v>2.8036828190570575</v>
      </c>
      <c r="H10" s="2"/>
    </row>
    <row r="11" spans="1:8" x14ac:dyDescent="0.3">
      <c r="F11" s="16" t="s">
        <v>4</v>
      </c>
      <c r="G11" s="6">
        <f>IF($C$6=1,5.5*EXP(-0.7*$G$4/50),0) + IF(AND($C$6=2,$G$4&lt;=50),4.1,0) + IF(AND($C$6=2,$G$4&gt;50),10*EXP(-0.9*$G$4/50),0)  + IF(AND($C$6=3,$G$4&lt;=50),4.1,0) + IF(AND($C$6=3,$G$4&gt;50),10*EXP(-0.9*$G$4/50),0)</f>
        <v>4.0999999999999996</v>
      </c>
      <c r="H11" s="2"/>
    </row>
    <row r="12" spans="1:8" x14ac:dyDescent="0.3">
      <c r="F12" s="15"/>
      <c r="H12" s="2"/>
    </row>
    <row r="13" spans="1:8" x14ac:dyDescent="0.3">
      <c r="F13" s="16" t="str">
        <f>CONCATENATE("diff Lmax",G8,"e - Lmax",G7,"% (dB)")</f>
        <v>diff Lmax6e - Lmax5% (dB)</v>
      </c>
      <c r="G13" s="7">
        <f>H8-H7</f>
        <v>-4.7636515100103169</v>
      </c>
      <c r="H13" s="2"/>
    </row>
    <row r="14" spans="1:8" x14ac:dyDescent="0.3">
      <c r="B14" s="1"/>
      <c r="F14" s="22" t="str">
        <f>CONCATENATE("LAFmax",$G$8,"e (dBA)")</f>
        <v>LAFmax6e (dBA)</v>
      </c>
      <c r="G14" s="23">
        <f>C4+G13</f>
        <v>66.536348489989678</v>
      </c>
      <c r="H14" s="4"/>
    </row>
    <row r="23" spans="2:11" x14ac:dyDescent="0.3">
      <c r="B23" s="8"/>
    </row>
    <row r="24" spans="2:11" x14ac:dyDescent="0.3">
      <c r="B24" s="8"/>
    </row>
    <row r="29" spans="2:11" x14ac:dyDescent="0.3">
      <c r="K29" s="24"/>
    </row>
    <row r="30" spans="2:11" x14ac:dyDescent="0.3">
      <c r="B30" s="9"/>
    </row>
    <row r="217" spans="1:16" s="3" customFormat="1" x14ac:dyDescent="0.3">
      <c r="A217" s="1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s="3" customFormat="1" x14ac:dyDescent="0.3">
      <c r="A218" s="1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 s="3" customFormat="1" x14ac:dyDescent="0.3">
      <c r="A219" s="1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 s="3" customFormat="1" x14ac:dyDescent="0.3">
      <c r="A220" s="1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 s="3" customFormat="1" x14ac:dyDescent="0.3">
      <c r="A221" s="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 s="3" customFormat="1" x14ac:dyDescent="0.3">
      <c r="A222" s="1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 s="3" customFormat="1" x14ac:dyDescent="0.3">
      <c r="A223" s="1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 s="3" customFormat="1" x14ac:dyDescent="0.3">
      <c r="A224" s="1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 s="3" customFormat="1" x14ac:dyDescent="0.3">
      <c r="A225" s="1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 s="3" customFormat="1" x14ac:dyDescent="0.3">
      <c r="A226" s="1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 s="3" customFormat="1" x14ac:dyDescent="0.3">
      <c r="A227" s="1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 s="3" customFormat="1" x14ac:dyDescent="0.3">
      <c r="A228" s="1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 s="3" customFormat="1" x14ac:dyDescent="0.3">
      <c r="A229" s="1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 s="3" customFormat="1" x14ac:dyDescent="0.3">
      <c r="A230" s="1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 s="3" customFormat="1" x14ac:dyDescent="0.3">
      <c r="A231" s="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 s="3" customFormat="1" x14ac:dyDescent="0.3">
      <c r="A232" s="1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 s="3" customFormat="1" x14ac:dyDescent="0.3">
      <c r="A233" s="1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 s="3" customFormat="1" x14ac:dyDescent="0.3">
      <c r="A234" s="1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 s="3" customFormat="1" x14ac:dyDescent="0.3">
      <c r="A235" s="1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 s="3" customFormat="1" x14ac:dyDescent="0.3">
      <c r="A236" s="1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 s="3" customFormat="1" x14ac:dyDescent="0.3">
      <c r="A237" s="1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 s="3" customFormat="1" x14ac:dyDescent="0.3">
      <c r="A238" s="1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s="3" customFormat="1" x14ac:dyDescent="0.3">
      <c r="A239" s="1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 s="3" customFormat="1" x14ac:dyDescent="0.3">
      <c r="A240" s="1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 s="3" customFormat="1" x14ac:dyDescent="0.3">
      <c r="A241" s="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 s="3" customFormat="1" x14ac:dyDescent="0.3">
      <c r="A242" s="1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 s="3" customFormat="1" x14ac:dyDescent="0.3">
      <c r="A243" s="1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 s="3" customFormat="1" x14ac:dyDescent="0.3">
      <c r="A244" s="1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 s="3" customFormat="1" x14ac:dyDescent="0.3">
      <c r="A245" s="1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 s="3" customFormat="1" x14ac:dyDescent="0.3">
      <c r="A246" s="1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 s="3" customFormat="1" x14ac:dyDescent="0.3">
      <c r="A247" s="1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 s="3" customFormat="1" x14ac:dyDescent="0.3">
      <c r="A248" s="1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 s="3" customFormat="1" x14ac:dyDescent="0.3">
      <c r="A249" s="1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 s="3" customFormat="1" x14ac:dyDescent="0.3">
      <c r="A250" s="1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 s="3" customFormat="1" x14ac:dyDescent="0.3">
      <c r="A251" s="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 s="3" customFormat="1" x14ac:dyDescent="0.3">
      <c r="A252" s="1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 s="3" customFormat="1" x14ac:dyDescent="0.3">
      <c r="A253" s="1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 s="3" customFormat="1" x14ac:dyDescent="0.3">
      <c r="A254" s="1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 s="3" customFormat="1" x14ac:dyDescent="0.3">
      <c r="A255" s="1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 s="3" customFormat="1" x14ac:dyDescent="0.3">
      <c r="A256" s="1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 s="3" customFormat="1" x14ac:dyDescent="0.3">
      <c r="A257" s="1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s="3" customFormat="1" x14ac:dyDescent="0.3">
      <c r="A258" s="1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 s="3" customFormat="1" x14ac:dyDescent="0.3">
      <c r="A259" s="1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 s="3" customFormat="1" x14ac:dyDescent="0.3">
      <c r="A260" s="1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 s="3" customFormat="1" x14ac:dyDescent="0.3">
      <c r="A261" s="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 s="3" customFormat="1" x14ac:dyDescent="0.3">
      <c r="A262" s="1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 s="3" customFormat="1" x14ac:dyDescent="0.3">
      <c r="A263" s="1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 s="3" customFormat="1" x14ac:dyDescent="0.3">
      <c r="A264" s="1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 s="3" customFormat="1" x14ac:dyDescent="0.3">
      <c r="A265" s="1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 s="3" customFormat="1" x14ac:dyDescent="0.3">
      <c r="A266" s="1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 s="3" customFormat="1" x14ac:dyDescent="0.3">
      <c r="A267" s="1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 s="3" customFormat="1" x14ac:dyDescent="0.3">
      <c r="A268" s="1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 s="3" customFormat="1" x14ac:dyDescent="0.3">
      <c r="A269" s="1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 s="3" customFormat="1" x14ac:dyDescent="0.3">
      <c r="A270" s="1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 s="3" customFormat="1" x14ac:dyDescent="0.3">
      <c r="A271" s="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 s="3" customFormat="1" x14ac:dyDescent="0.3">
      <c r="A272" s="1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 s="3" customFormat="1" x14ac:dyDescent="0.3">
      <c r="A273" s="1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 s="3" customFormat="1" x14ac:dyDescent="0.3">
      <c r="A274" s="1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 s="3" customFormat="1" x14ac:dyDescent="0.3">
      <c r="A275" s="1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s="3" customFormat="1" x14ac:dyDescent="0.3">
      <c r="A276" s="1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 s="3" customFormat="1" x14ac:dyDescent="0.3">
      <c r="A277" s="1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 s="3" customFormat="1" x14ac:dyDescent="0.3">
      <c r="A278" s="1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 s="3" customFormat="1" x14ac:dyDescent="0.3">
      <c r="A279" s="1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 s="3" customFormat="1" x14ac:dyDescent="0.3">
      <c r="A280" s="1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 s="3" customFormat="1" x14ac:dyDescent="0.3">
      <c r="A281" s="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 s="3" customFormat="1" x14ac:dyDescent="0.3">
      <c r="A282" s="1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 s="3" customFormat="1" x14ac:dyDescent="0.3">
      <c r="A283" s="1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 s="3" customFormat="1" x14ac:dyDescent="0.3">
      <c r="A284" s="1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 s="3" customFormat="1" x14ac:dyDescent="0.3">
      <c r="A285" s="1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 s="3" customFormat="1" x14ac:dyDescent="0.3">
      <c r="A286" s="1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 s="3" customFormat="1" x14ac:dyDescent="0.3">
      <c r="A287" s="1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 s="3" customFormat="1" x14ac:dyDescent="0.3">
      <c r="A288" s="1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 s="3" customFormat="1" x14ac:dyDescent="0.3">
      <c r="A289" s="1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 s="3" customFormat="1" x14ac:dyDescent="0.3">
      <c r="A290" s="1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 s="3" customFormat="1" x14ac:dyDescent="0.3">
      <c r="A291" s="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 s="3" customFormat="1" x14ac:dyDescent="0.3">
      <c r="A292" s="1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 s="3" customFormat="1" x14ac:dyDescent="0.3">
      <c r="A293" s="1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 s="3" customFormat="1" x14ac:dyDescent="0.3">
      <c r="A294" s="1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 s="3" customFormat="1" x14ac:dyDescent="0.3">
      <c r="A295" s="1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 s="3" customFormat="1" x14ac:dyDescent="0.3">
      <c r="A296" s="1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 s="3" customFormat="1" x14ac:dyDescent="0.3">
      <c r="A297" s="1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 s="3" customFormat="1" x14ac:dyDescent="0.3">
      <c r="A298" s="1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 s="3" customFormat="1" x14ac:dyDescent="0.3">
      <c r="A299" s="1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 s="3" customFormat="1" x14ac:dyDescent="0.3">
      <c r="A300" s="1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 s="3" customFormat="1" x14ac:dyDescent="0.3">
      <c r="A301" s="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 s="3" customFormat="1" x14ac:dyDescent="0.3">
      <c r="A302" s="1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 s="3" customFormat="1" x14ac:dyDescent="0.3">
      <c r="A303" s="1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 s="3" customFormat="1" x14ac:dyDescent="0.3">
      <c r="A304" s="1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s="3" customFormat="1" x14ac:dyDescent="0.3">
      <c r="A305" s="1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s="3" customFormat="1" x14ac:dyDescent="0.3">
      <c r="A306" s="1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s="3" customFormat="1" x14ac:dyDescent="0.3">
      <c r="A307" s="1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s="3" customFormat="1" x14ac:dyDescent="0.3">
      <c r="A308" s="1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s="3" customFormat="1" x14ac:dyDescent="0.3">
      <c r="A309" s="1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s="3" customFormat="1" x14ac:dyDescent="0.3">
      <c r="A310" s="1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s="3" customFormat="1" x14ac:dyDescent="0.3">
      <c r="A311" s="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s="3" customFormat="1" x14ac:dyDescent="0.3">
      <c r="A312" s="1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s="3" customFormat="1" x14ac:dyDescent="0.3">
      <c r="A313" s="1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s="3" customFormat="1" x14ac:dyDescent="0.3">
      <c r="A314" s="1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s="3" customFormat="1" x14ac:dyDescent="0.3">
      <c r="A315" s="1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s="3" customFormat="1" x14ac:dyDescent="0.3">
      <c r="A316" s="1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s="3" customFormat="1" x14ac:dyDescent="0.3">
      <c r="A317" s="1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s="3" customFormat="1" x14ac:dyDescent="0.3">
      <c r="A318" s="1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s="3" customFormat="1" x14ac:dyDescent="0.3">
      <c r="A319" s="1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s="3" customFormat="1" x14ac:dyDescent="0.3">
      <c r="A320" s="1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s="3" customFormat="1" x14ac:dyDescent="0.3">
      <c r="A321" s="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s="3" customFormat="1" x14ac:dyDescent="0.3">
      <c r="A322" s="1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s="3" customFormat="1" x14ac:dyDescent="0.3">
      <c r="A323" s="1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s="3" customFormat="1" x14ac:dyDescent="0.3">
      <c r="A324" s="1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s="3" customFormat="1" x14ac:dyDescent="0.3">
      <c r="A325" s="1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s="3" customFormat="1" x14ac:dyDescent="0.3">
      <c r="A326" s="1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s="3" customFormat="1" x14ac:dyDescent="0.3">
      <c r="A327" s="1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s="3" customFormat="1" x14ac:dyDescent="0.3">
      <c r="A328" s="1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s="3" customFormat="1" x14ac:dyDescent="0.3">
      <c r="A329" s="1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s="3" customFormat="1" x14ac:dyDescent="0.3">
      <c r="A330" s="1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s="3" customFormat="1" x14ac:dyDescent="0.3">
      <c r="A331" s="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s="3" customFormat="1" x14ac:dyDescent="0.3">
      <c r="A332" s="1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s="3" customFormat="1" x14ac:dyDescent="0.3">
      <c r="A333" s="1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s="3" customFormat="1" x14ac:dyDescent="0.3">
      <c r="A334" s="1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s="3" customFormat="1" x14ac:dyDescent="0.3">
      <c r="A335" s="1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s="3" customFormat="1" x14ac:dyDescent="0.3">
      <c r="A336" s="1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s="3" customFormat="1" x14ac:dyDescent="0.3">
      <c r="A337" s="1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s="3" customFormat="1" x14ac:dyDescent="0.3">
      <c r="A338" s="1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s="3" customFormat="1" x14ac:dyDescent="0.3">
      <c r="A339" s="1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s="3" customFormat="1" x14ac:dyDescent="0.3">
      <c r="A340" s="1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s="3" customFormat="1" x14ac:dyDescent="0.3">
      <c r="A341" s="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3" customFormat="1" x14ac:dyDescent="0.3">
      <c r="A342" s="1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3" customFormat="1" x14ac:dyDescent="0.3">
      <c r="A343" s="1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s="3" customFormat="1" x14ac:dyDescent="0.3">
      <c r="A344" s="1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s="3" customFormat="1" x14ac:dyDescent="0.3">
      <c r="A345" s="1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s="3" customFormat="1" x14ac:dyDescent="0.3">
      <c r="A346" s="1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s="3" customFormat="1" x14ac:dyDescent="0.3">
      <c r="A347" s="1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s="3" customFormat="1" x14ac:dyDescent="0.3">
      <c r="A348" s="1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s="3" customFormat="1" x14ac:dyDescent="0.3">
      <c r="A349" s="1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s="3" customFormat="1" x14ac:dyDescent="0.3">
      <c r="A350" s="1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s="3" customFormat="1" x14ac:dyDescent="0.3">
      <c r="A351" s="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s="3" customFormat="1" x14ac:dyDescent="0.3">
      <c r="A352" s="1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s="3" customFormat="1" x14ac:dyDescent="0.3">
      <c r="A353" s="1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s="3" customFormat="1" x14ac:dyDescent="0.3">
      <c r="A354" s="1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s="3" customFormat="1" x14ac:dyDescent="0.3">
      <c r="A355" s="1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s="3" customFormat="1" x14ac:dyDescent="0.3">
      <c r="A356" s="1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s="3" customFormat="1" x14ac:dyDescent="0.3">
      <c r="A357" s="1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s="3" customFormat="1" x14ac:dyDescent="0.3">
      <c r="A358" s="1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s="3" customFormat="1" x14ac:dyDescent="0.3">
      <c r="A359" s="1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s="3" customFormat="1" x14ac:dyDescent="0.3">
      <c r="A360" s="1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s="3" customFormat="1" x14ac:dyDescent="0.3">
      <c r="A361" s="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s="3" customFormat="1" x14ac:dyDescent="0.3">
      <c r="A362" s="1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s="3" customFormat="1" x14ac:dyDescent="0.3">
      <c r="A363" s="1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s="3" customFormat="1" x14ac:dyDescent="0.3">
      <c r="A364" s="1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s="3" customFormat="1" x14ac:dyDescent="0.3">
      <c r="A365" s="1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s="3" customFormat="1" x14ac:dyDescent="0.3">
      <c r="A366" s="1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s="3" customFormat="1" x14ac:dyDescent="0.3">
      <c r="A367" s="1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s="3" customFormat="1" x14ac:dyDescent="0.3">
      <c r="A368" s="1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s="3" customFormat="1" x14ac:dyDescent="0.3">
      <c r="A369" s="1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s="3" customFormat="1" x14ac:dyDescent="0.3">
      <c r="A370" s="1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s="3" customFormat="1" x14ac:dyDescent="0.3">
      <c r="A371" s="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s="3" customFormat="1" x14ac:dyDescent="0.3">
      <c r="A372" s="1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s="3" customFormat="1" x14ac:dyDescent="0.3">
      <c r="A373" s="1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s="3" customFormat="1" x14ac:dyDescent="0.3">
      <c r="A374" s="1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s="3" customFormat="1" x14ac:dyDescent="0.3">
      <c r="A375" s="1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s="3" customFormat="1" x14ac:dyDescent="0.3">
      <c r="A376" s="1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s="3" customFormat="1" x14ac:dyDescent="0.3">
      <c r="A377" s="1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s="3" customFormat="1" x14ac:dyDescent="0.3">
      <c r="A378" s="1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s="3" customFormat="1" x14ac:dyDescent="0.3">
      <c r="A379" s="1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s="3" customFormat="1" x14ac:dyDescent="0.3">
      <c r="A380" s="1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s="3" customFormat="1" x14ac:dyDescent="0.3">
      <c r="A381" s="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s="3" customFormat="1" x14ac:dyDescent="0.3">
      <c r="A382" s="1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s="3" customFormat="1" x14ac:dyDescent="0.3">
      <c r="A383" s="1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s="3" customFormat="1" x14ac:dyDescent="0.3">
      <c r="A384" s="1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s="3" customFormat="1" x14ac:dyDescent="0.3">
      <c r="A385" s="1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s="3" customFormat="1" x14ac:dyDescent="0.3">
      <c r="A386" s="1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s="3" customFormat="1" x14ac:dyDescent="0.3">
      <c r="A387" s="1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s="3" customFormat="1" x14ac:dyDescent="0.3">
      <c r="A388" s="1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s="3" customFormat="1" x14ac:dyDescent="0.3">
      <c r="A389" s="1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s="3" customFormat="1" x14ac:dyDescent="0.3">
      <c r="A390" s="1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s="3" customFormat="1" x14ac:dyDescent="0.3">
      <c r="A391" s="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s="3" customFormat="1" x14ac:dyDescent="0.3">
      <c r="A392" s="1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s="3" customFormat="1" x14ac:dyDescent="0.3">
      <c r="A393" s="1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s="3" customFormat="1" x14ac:dyDescent="0.3">
      <c r="A394" s="1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s="3" customFormat="1" x14ac:dyDescent="0.3">
      <c r="A395" s="1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s="3" customFormat="1" x14ac:dyDescent="0.3">
      <c r="A396" s="1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s="3" customFormat="1" x14ac:dyDescent="0.3">
      <c r="A397" s="1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s="3" customFormat="1" x14ac:dyDescent="0.3">
      <c r="A398" s="1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s="3" customFormat="1" x14ac:dyDescent="0.3">
      <c r="A399" s="1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s="3" customFormat="1" x14ac:dyDescent="0.3">
      <c r="A400" s="1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s="3" customFormat="1" x14ac:dyDescent="0.3">
      <c r="A401" s="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s="3" customFormat="1" x14ac:dyDescent="0.3">
      <c r="A402" s="1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s="3" customFormat="1" x14ac:dyDescent="0.3">
      <c r="A403" s="1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s="3" customFormat="1" x14ac:dyDescent="0.3">
      <c r="A404" s="1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s="3" customFormat="1" x14ac:dyDescent="0.3">
      <c r="A405" s="1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s="3" customFormat="1" x14ac:dyDescent="0.3">
      <c r="A406" s="1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s="3" customFormat="1" x14ac:dyDescent="0.3">
      <c r="A407" s="1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s="3" customFormat="1" x14ac:dyDescent="0.3">
      <c r="A408" s="1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s="3" customFormat="1" x14ac:dyDescent="0.3">
      <c r="A409" s="1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 s="3" customFormat="1" x14ac:dyDescent="0.3">
      <c r="A410" s="1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 s="3" customFormat="1" x14ac:dyDescent="0.3">
      <c r="A411" s="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 s="3" customFormat="1" x14ac:dyDescent="0.3">
      <c r="A412" s="1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 s="3" customFormat="1" x14ac:dyDescent="0.3">
      <c r="A413" s="1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 s="3" customFormat="1" x14ac:dyDescent="0.3">
      <c r="A414" s="1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s="3" customFormat="1" x14ac:dyDescent="0.3">
      <c r="A415" s="1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 s="3" customFormat="1" x14ac:dyDescent="0.3">
      <c r="A416" s="1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 s="3" customFormat="1" x14ac:dyDescent="0.3">
      <c r="A417" s="1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 s="3" customFormat="1" x14ac:dyDescent="0.3">
      <c r="A418" s="1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 s="3" customFormat="1" x14ac:dyDescent="0.3">
      <c r="A419" s="1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 s="3" customFormat="1" x14ac:dyDescent="0.3">
      <c r="A420" s="1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 s="3" customFormat="1" x14ac:dyDescent="0.3">
      <c r="A421" s="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 s="3" customFormat="1" x14ac:dyDescent="0.3">
      <c r="A422" s="1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 s="3" customFormat="1" x14ac:dyDescent="0.3">
      <c r="A423" s="1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 s="3" customFormat="1" x14ac:dyDescent="0.3">
      <c r="A424" s="1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 s="3" customFormat="1" x14ac:dyDescent="0.3">
      <c r="A425" s="1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 s="3" customFormat="1" x14ac:dyDescent="0.3">
      <c r="A426" s="1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 s="3" customFormat="1" x14ac:dyDescent="0.3">
      <c r="A427" s="1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 s="3" customFormat="1" x14ac:dyDescent="0.3">
      <c r="A428" s="1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 s="3" customFormat="1" x14ac:dyDescent="0.3">
      <c r="A429" s="1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 s="3" customFormat="1" x14ac:dyDescent="0.3">
      <c r="A430" s="1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 s="3" customFormat="1" x14ac:dyDescent="0.3">
      <c r="A431" s="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 s="3" customFormat="1" x14ac:dyDescent="0.3">
      <c r="A432" s="1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 s="3" customFormat="1" x14ac:dyDescent="0.3">
      <c r="A433" s="1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 s="3" customFormat="1" x14ac:dyDescent="0.3">
      <c r="A434" s="1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 s="3" customFormat="1" x14ac:dyDescent="0.3">
      <c r="A435" s="1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 s="3" customFormat="1" x14ac:dyDescent="0.3">
      <c r="A436" s="1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 s="3" customFormat="1" x14ac:dyDescent="0.3">
      <c r="A437" s="1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 s="3" customFormat="1" x14ac:dyDescent="0.3">
      <c r="A438" s="1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 s="3" customFormat="1" x14ac:dyDescent="0.3">
      <c r="A439" s="1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 s="3" customFormat="1" x14ac:dyDescent="0.3">
      <c r="A440" s="1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 s="3" customFormat="1" x14ac:dyDescent="0.3">
      <c r="A441" s="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 s="3" customFormat="1" x14ac:dyDescent="0.3">
      <c r="A442" s="1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 s="3" customFormat="1" x14ac:dyDescent="0.3">
      <c r="A443" s="1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 s="3" customFormat="1" x14ac:dyDescent="0.3">
      <c r="A444" s="1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 s="3" customFormat="1" x14ac:dyDescent="0.3">
      <c r="A445" s="1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 s="3" customFormat="1" x14ac:dyDescent="0.3">
      <c r="A446" s="1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 s="3" customFormat="1" x14ac:dyDescent="0.3">
      <c r="A447" s="1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 s="3" customFormat="1" x14ac:dyDescent="0.3">
      <c r="A448" s="1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 s="3" customFormat="1" x14ac:dyDescent="0.3">
      <c r="A449" s="1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 s="3" customFormat="1" x14ac:dyDescent="0.3">
      <c r="A450" s="1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s="3" customFormat="1" x14ac:dyDescent="0.3">
      <c r="A451" s="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 s="3" customFormat="1" x14ac:dyDescent="0.3">
      <c r="A452" s="1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 s="3" customFormat="1" x14ac:dyDescent="0.3">
      <c r="A453" s="1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 s="3" customFormat="1" x14ac:dyDescent="0.3">
      <c r="A454" s="1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 s="3" customFormat="1" x14ac:dyDescent="0.3">
      <c r="A455" s="1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 s="3" customFormat="1" x14ac:dyDescent="0.3">
      <c r="A456" s="1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 s="3" customFormat="1" x14ac:dyDescent="0.3">
      <c r="A457" s="1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 s="3" customFormat="1" x14ac:dyDescent="0.3">
      <c r="A458" s="1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 s="3" customFormat="1" x14ac:dyDescent="0.3">
      <c r="A459" s="1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 s="3" customFormat="1" x14ac:dyDescent="0.3">
      <c r="A460" s="1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 s="3" customFormat="1" x14ac:dyDescent="0.3">
      <c r="A461" s="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 s="3" customFormat="1" x14ac:dyDescent="0.3">
      <c r="A462" s="1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 s="3" customFormat="1" x14ac:dyDescent="0.3">
      <c r="A463" s="1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 s="3" customFormat="1" x14ac:dyDescent="0.3">
      <c r="A464" s="1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 s="3" customFormat="1" x14ac:dyDescent="0.3">
      <c r="A465" s="1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 s="3" customFormat="1" x14ac:dyDescent="0.3">
      <c r="A466" s="1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 s="3" customFormat="1" x14ac:dyDescent="0.3">
      <c r="A467" s="1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 s="3" customFormat="1" x14ac:dyDescent="0.3">
      <c r="A468" s="1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 s="3" customFormat="1" x14ac:dyDescent="0.3">
      <c r="A469" s="1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 s="3" customFormat="1" x14ac:dyDescent="0.3">
      <c r="A470" s="1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 s="3" customFormat="1" x14ac:dyDescent="0.3">
      <c r="A471" s="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 s="3" customFormat="1" x14ac:dyDescent="0.3">
      <c r="A472" s="1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 s="3" customFormat="1" x14ac:dyDescent="0.3">
      <c r="A473" s="1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 s="3" customFormat="1" x14ac:dyDescent="0.3">
      <c r="A474" s="1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 s="3" customFormat="1" x14ac:dyDescent="0.3">
      <c r="A475" s="1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 s="3" customFormat="1" x14ac:dyDescent="0.3">
      <c r="A476" s="1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 s="3" customFormat="1" x14ac:dyDescent="0.3">
      <c r="A477" s="1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 s="3" customFormat="1" x14ac:dyDescent="0.3">
      <c r="A478" s="1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 s="3" customFormat="1" x14ac:dyDescent="0.3">
      <c r="A479" s="1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 s="3" customFormat="1" x14ac:dyDescent="0.3">
      <c r="A480" s="1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 s="3" customFormat="1" x14ac:dyDescent="0.3">
      <c r="A481" s="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 s="3" customFormat="1" x14ac:dyDescent="0.3">
      <c r="A482" s="1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 s="3" customFormat="1" x14ac:dyDescent="0.3">
      <c r="A483" s="1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s="3" customFormat="1" x14ac:dyDescent="0.3">
      <c r="A484" s="1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 s="3" customFormat="1" x14ac:dyDescent="0.3">
      <c r="A485" s="1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 s="3" customFormat="1" x14ac:dyDescent="0.3">
      <c r="A486" s="1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 s="3" customFormat="1" x14ac:dyDescent="0.3">
      <c r="A487" s="1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 s="3" customFormat="1" x14ac:dyDescent="0.3">
      <c r="A488" s="1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 s="3" customFormat="1" x14ac:dyDescent="0.3">
      <c r="A489" s="1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 s="3" customFormat="1" x14ac:dyDescent="0.3">
      <c r="A490" s="1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 s="3" customFormat="1" x14ac:dyDescent="0.3">
      <c r="A491" s="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 s="3" customFormat="1" x14ac:dyDescent="0.3">
      <c r="A492" s="1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 s="3" customFormat="1" x14ac:dyDescent="0.3">
      <c r="A493" s="1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 s="3" customFormat="1" x14ac:dyDescent="0.3">
      <c r="A494" s="1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 s="3" customFormat="1" x14ac:dyDescent="0.3">
      <c r="A495" s="1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 s="3" customFormat="1" x14ac:dyDescent="0.3">
      <c r="A496" s="1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 s="3" customFormat="1" x14ac:dyDescent="0.3">
      <c r="A497" s="1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 s="3" customFormat="1" x14ac:dyDescent="0.3">
      <c r="A498" s="1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 s="3" customFormat="1" x14ac:dyDescent="0.3">
      <c r="A499" s="1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 s="3" customFormat="1" x14ac:dyDescent="0.3">
      <c r="A500" s="1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 s="3" customFormat="1" x14ac:dyDescent="0.3">
      <c r="A501" s="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 s="3" customFormat="1" x14ac:dyDescent="0.3">
      <c r="A502" s="1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 s="3" customFormat="1" x14ac:dyDescent="0.3">
      <c r="A503" s="1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 s="3" customFormat="1" x14ac:dyDescent="0.3">
      <c r="A504" s="1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 s="3" customFormat="1" x14ac:dyDescent="0.3">
      <c r="A505" s="1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 s="3" customFormat="1" x14ac:dyDescent="0.3">
      <c r="A506" s="1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 s="3" customFormat="1" x14ac:dyDescent="0.3">
      <c r="A507" s="1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 s="3" customFormat="1" x14ac:dyDescent="0.3">
      <c r="A508" s="1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 s="3" customFormat="1" x14ac:dyDescent="0.3">
      <c r="A509" s="1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 s="3" customFormat="1" x14ac:dyDescent="0.3">
      <c r="A510" s="1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 s="3" customFormat="1" x14ac:dyDescent="0.3">
      <c r="A511" s="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 s="3" customFormat="1" x14ac:dyDescent="0.3">
      <c r="A512" s="1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 s="3" customFormat="1" x14ac:dyDescent="0.3">
      <c r="A513" s="1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 s="3" customFormat="1" x14ac:dyDescent="0.3">
      <c r="A514" s="1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 s="3" customFormat="1" x14ac:dyDescent="0.3">
      <c r="A515" s="1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 s="3" customFormat="1" x14ac:dyDescent="0.3">
      <c r="A516" s="1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 s="3" customFormat="1" x14ac:dyDescent="0.3">
      <c r="A517" s="1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 s="3" customFormat="1" x14ac:dyDescent="0.3">
      <c r="A518" s="1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s="3" customFormat="1" x14ac:dyDescent="0.3">
      <c r="A519" s="1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 s="3" customFormat="1" x14ac:dyDescent="0.3">
      <c r="A520" s="1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 s="3" customFormat="1" x14ac:dyDescent="0.3">
      <c r="A521" s="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 s="3" customFormat="1" x14ac:dyDescent="0.3">
      <c r="A522" s="1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 s="3" customFormat="1" x14ac:dyDescent="0.3">
      <c r="A523" s="1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 s="3" customFormat="1" x14ac:dyDescent="0.3">
      <c r="A524" s="1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 s="3" customFormat="1" x14ac:dyDescent="0.3">
      <c r="A525" s="1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 s="3" customFormat="1" x14ac:dyDescent="0.3">
      <c r="A526" s="1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 s="3" customFormat="1" x14ac:dyDescent="0.3">
      <c r="A527" s="1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 s="3" customFormat="1" x14ac:dyDescent="0.3">
      <c r="A528" s="1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 s="3" customFormat="1" x14ac:dyDescent="0.3">
      <c r="A529" s="1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 s="3" customFormat="1" x14ac:dyDescent="0.3">
      <c r="A530" s="1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 s="3" customFormat="1" x14ac:dyDescent="0.3">
      <c r="A531" s="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 s="3" customFormat="1" x14ac:dyDescent="0.3">
      <c r="A532" s="1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1:16" s="3" customFormat="1" x14ac:dyDescent="0.3">
      <c r="A533" s="1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1:16" s="3" customFormat="1" x14ac:dyDescent="0.3">
      <c r="A534" s="1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1:16" s="3" customFormat="1" x14ac:dyDescent="0.3">
      <c r="A535" s="1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1:16" s="3" customFormat="1" x14ac:dyDescent="0.3">
      <c r="A536" s="1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1:16" s="3" customFormat="1" x14ac:dyDescent="0.3">
      <c r="A537" s="1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1:16" s="3" customFormat="1" x14ac:dyDescent="0.3">
      <c r="A538" s="1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1:16" s="3" customFormat="1" x14ac:dyDescent="0.3">
      <c r="A539" s="1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1:16" s="3" customFormat="1" x14ac:dyDescent="0.3">
      <c r="A540" s="1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1:16" s="3" customFormat="1" x14ac:dyDescent="0.3">
      <c r="A541" s="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1:16" s="3" customFormat="1" x14ac:dyDescent="0.3">
      <c r="A542" s="1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1:16" s="3" customFormat="1" x14ac:dyDescent="0.3">
      <c r="A543" s="1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1:16" s="3" customFormat="1" x14ac:dyDescent="0.3">
      <c r="A544" s="1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1:16" s="3" customFormat="1" x14ac:dyDescent="0.3">
      <c r="A545" s="1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1:16" s="3" customFormat="1" x14ac:dyDescent="0.3">
      <c r="A546" s="1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1:16" s="3" customFormat="1" x14ac:dyDescent="0.3">
      <c r="A547" s="1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1:16" s="3" customFormat="1" x14ac:dyDescent="0.3">
      <c r="A548" s="1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1:16" s="3" customFormat="1" x14ac:dyDescent="0.3">
      <c r="A549" s="1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1:16" s="3" customFormat="1" x14ac:dyDescent="0.3">
      <c r="A550" s="1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1:16" s="3" customFormat="1" x14ac:dyDescent="0.3">
      <c r="A551" s="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s="3" customFormat="1" x14ac:dyDescent="0.3">
      <c r="A552" s="1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1:16" s="3" customFormat="1" x14ac:dyDescent="0.3">
      <c r="A553" s="1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1:16" s="3" customFormat="1" x14ac:dyDescent="0.3">
      <c r="A554" s="1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1:16" s="3" customFormat="1" x14ac:dyDescent="0.3">
      <c r="A555" s="1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1:16" s="3" customFormat="1" x14ac:dyDescent="0.3">
      <c r="A556" s="1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1:16" s="3" customFormat="1" x14ac:dyDescent="0.3">
      <c r="A557" s="1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1:16" s="3" customFormat="1" x14ac:dyDescent="0.3">
      <c r="A558" s="1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1:16" s="3" customFormat="1" x14ac:dyDescent="0.3">
      <c r="A559" s="1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1:16" s="3" customFormat="1" x14ac:dyDescent="0.3">
      <c r="A560" s="1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1:16" s="3" customFormat="1" x14ac:dyDescent="0.3">
      <c r="A561" s="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1:16" s="3" customFormat="1" x14ac:dyDescent="0.3">
      <c r="A562" s="1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1:16" s="3" customFormat="1" x14ac:dyDescent="0.3">
      <c r="A563" s="1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1:16" s="3" customFormat="1" x14ac:dyDescent="0.3">
      <c r="A564" s="1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1:16" s="3" customFormat="1" x14ac:dyDescent="0.3">
      <c r="A565" s="1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1:16" s="3" customFormat="1" x14ac:dyDescent="0.3">
      <c r="A566" s="1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1:16" s="3" customFormat="1" x14ac:dyDescent="0.3">
      <c r="A567" s="1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1:16" s="3" customFormat="1" x14ac:dyDescent="0.3">
      <c r="A568" s="1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1:16" s="3" customFormat="1" x14ac:dyDescent="0.3">
      <c r="A569" s="1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1:16" s="3" customFormat="1" x14ac:dyDescent="0.3">
      <c r="A570" s="1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1:16" s="3" customFormat="1" x14ac:dyDescent="0.3">
      <c r="A571" s="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1:16" s="3" customFormat="1" x14ac:dyDescent="0.3">
      <c r="A572" s="1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1:16" s="3" customFormat="1" x14ac:dyDescent="0.3">
      <c r="A573" s="1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1:16" s="3" customFormat="1" x14ac:dyDescent="0.3">
      <c r="A574" s="1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1:16" s="3" customFormat="1" x14ac:dyDescent="0.3">
      <c r="A575" s="1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1:16" s="3" customFormat="1" x14ac:dyDescent="0.3">
      <c r="A576" s="1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1:16" s="3" customFormat="1" x14ac:dyDescent="0.3">
      <c r="A577" s="1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1:16" s="3" customFormat="1" x14ac:dyDescent="0.3">
      <c r="A578" s="1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1:16" s="3" customFormat="1" x14ac:dyDescent="0.3">
      <c r="A579" s="1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1:16" s="3" customFormat="1" x14ac:dyDescent="0.3">
      <c r="A580" s="1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1:16" s="3" customFormat="1" x14ac:dyDescent="0.3">
      <c r="A581" s="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1:16" s="3" customFormat="1" x14ac:dyDescent="0.3">
      <c r="A582" s="1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1:16" s="3" customFormat="1" x14ac:dyDescent="0.3">
      <c r="A583" s="1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1:16" s="3" customFormat="1" x14ac:dyDescent="0.3">
      <c r="A584" s="1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1:16" s="3" customFormat="1" x14ac:dyDescent="0.3">
      <c r="A585" s="1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s="3" customFormat="1" x14ac:dyDescent="0.3">
      <c r="A586" s="1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1:16" s="3" customFormat="1" x14ac:dyDescent="0.3">
      <c r="A587" s="1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1:16" s="3" customFormat="1" x14ac:dyDescent="0.3">
      <c r="A588" s="1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1:16" s="3" customFormat="1" x14ac:dyDescent="0.3">
      <c r="A589" s="1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1:16" s="3" customFormat="1" x14ac:dyDescent="0.3">
      <c r="A590" s="1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1:16" s="3" customFormat="1" x14ac:dyDescent="0.3">
      <c r="A591" s="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1:16" s="3" customFormat="1" x14ac:dyDescent="0.3">
      <c r="A592" s="1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1:16" s="3" customFormat="1" x14ac:dyDescent="0.3">
      <c r="A593" s="1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1:16" s="3" customFormat="1" x14ac:dyDescent="0.3">
      <c r="A594" s="1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1:16" s="3" customFormat="1" x14ac:dyDescent="0.3">
      <c r="A595" s="1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1:16" s="3" customFormat="1" x14ac:dyDescent="0.3">
      <c r="A596" s="1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1:16" s="3" customFormat="1" x14ac:dyDescent="0.3">
      <c r="A597" s="1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1:16" s="3" customFormat="1" x14ac:dyDescent="0.3">
      <c r="A598" s="1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1:16" s="3" customFormat="1" x14ac:dyDescent="0.3">
      <c r="A599" s="1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1:16" s="3" customFormat="1" x14ac:dyDescent="0.3">
      <c r="A600" s="1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1:16" s="3" customFormat="1" x14ac:dyDescent="0.3">
      <c r="A601" s="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1:16" s="3" customFormat="1" x14ac:dyDescent="0.3">
      <c r="A602" s="1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1:16" s="3" customFormat="1" x14ac:dyDescent="0.3">
      <c r="A603" s="1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1:16" s="3" customFormat="1" x14ac:dyDescent="0.3">
      <c r="A604" s="1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1:16" s="3" customFormat="1" x14ac:dyDescent="0.3">
      <c r="A605" s="1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1:16" s="3" customFormat="1" x14ac:dyDescent="0.3">
      <c r="A606" s="1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1:16" s="3" customFormat="1" x14ac:dyDescent="0.3">
      <c r="A607" s="1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1:16" s="3" customFormat="1" x14ac:dyDescent="0.3">
      <c r="A608" s="1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1:16" s="3" customFormat="1" x14ac:dyDescent="0.3">
      <c r="A609" s="1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1:16" s="3" customFormat="1" x14ac:dyDescent="0.3">
      <c r="A610" s="1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1:16" s="3" customFormat="1" x14ac:dyDescent="0.3">
      <c r="A611" s="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1:16" s="3" customFormat="1" x14ac:dyDescent="0.3">
      <c r="A612" s="1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1:16" s="3" customFormat="1" x14ac:dyDescent="0.3">
      <c r="A613" s="1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1:16" s="3" customFormat="1" x14ac:dyDescent="0.3">
      <c r="A614" s="1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1:16" s="3" customFormat="1" x14ac:dyDescent="0.3">
      <c r="A615" s="1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1:16" s="3" customFormat="1" x14ac:dyDescent="0.3">
      <c r="A616" s="1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1:16" s="3" customFormat="1" x14ac:dyDescent="0.3">
      <c r="A617" s="1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s="3" customFormat="1" x14ac:dyDescent="0.3">
      <c r="A618" s="1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1:16" s="3" customFormat="1" x14ac:dyDescent="0.3">
      <c r="A619" s="1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1:16" s="3" customFormat="1" x14ac:dyDescent="0.3">
      <c r="A620" s="1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1:16" s="3" customFormat="1" x14ac:dyDescent="0.3">
      <c r="A621" s="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1:16" s="3" customFormat="1" x14ac:dyDescent="0.3">
      <c r="A622" s="1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1:16" s="3" customFormat="1" x14ac:dyDescent="0.3">
      <c r="A623" s="1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1:16" s="3" customFormat="1" x14ac:dyDescent="0.3">
      <c r="A624" s="1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1:16" s="3" customFormat="1" x14ac:dyDescent="0.3">
      <c r="A625" s="1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s="3" customFormat="1" x14ac:dyDescent="0.3">
      <c r="A626" s="1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s="3" customFormat="1" x14ac:dyDescent="0.3">
      <c r="A627" s="1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s="3" customFormat="1" x14ac:dyDescent="0.3">
      <c r="A628" s="1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s="3" customFormat="1" x14ac:dyDescent="0.3">
      <c r="A629" s="1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s="3" customFormat="1" x14ac:dyDescent="0.3">
      <c r="A630" s="1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s="3" customFormat="1" x14ac:dyDescent="0.3">
      <c r="A631" s="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s="3" customFormat="1" x14ac:dyDescent="0.3">
      <c r="A632" s="1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s="3" customFormat="1" x14ac:dyDescent="0.3">
      <c r="A633" s="1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s="3" customFormat="1" x14ac:dyDescent="0.3">
      <c r="A634" s="1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s="3" customFormat="1" x14ac:dyDescent="0.3">
      <c r="A635" s="1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s="3" customFormat="1" x14ac:dyDescent="0.3">
      <c r="A636" s="1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s="3" customFormat="1" x14ac:dyDescent="0.3">
      <c r="A637" s="1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s="3" customFormat="1" x14ac:dyDescent="0.3">
      <c r="A638" s="1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s="3" customFormat="1" x14ac:dyDescent="0.3">
      <c r="A639" s="1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s="3" customFormat="1" x14ac:dyDescent="0.3">
      <c r="A640" s="1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s="3" customFormat="1" x14ac:dyDescent="0.3">
      <c r="A641" s="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s="3" customFormat="1" x14ac:dyDescent="0.3">
      <c r="A642" s="1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s="3" customFormat="1" x14ac:dyDescent="0.3">
      <c r="A643" s="1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s="3" customFormat="1" x14ac:dyDescent="0.3">
      <c r="A644" s="1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s="3" customFormat="1" x14ac:dyDescent="0.3">
      <c r="A645" s="1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s="3" customFormat="1" x14ac:dyDescent="0.3">
      <c r="A646" s="1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s="3" customFormat="1" x14ac:dyDescent="0.3">
      <c r="A647" s="1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s="3" customFormat="1" x14ac:dyDescent="0.3">
      <c r="A648" s="1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s="3" customFormat="1" x14ac:dyDescent="0.3">
      <c r="A649" s="1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s="3" customFormat="1" x14ac:dyDescent="0.3">
      <c r="A650" s="1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s="3" customFormat="1" x14ac:dyDescent="0.3">
      <c r="A651" s="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s="3" customFormat="1" x14ac:dyDescent="0.3">
      <c r="A652" s="1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s="3" customFormat="1" x14ac:dyDescent="0.3">
      <c r="A653" s="1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s="3" customFormat="1" x14ac:dyDescent="0.3">
      <c r="A654" s="1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1:16" s="3" customFormat="1" x14ac:dyDescent="0.3">
      <c r="A655" s="1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1:16" s="3" customFormat="1" x14ac:dyDescent="0.3">
      <c r="A656" s="1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1:16" s="3" customFormat="1" x14ac:dyDescent="0.3">
      <c r="A657" s="1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1:16" s="3" customFormat="1" x14ac:dyDescent="0.3">
      <c r="A658" s="1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1:16" s="3" customFormat="1" x14ac:dyDescent="0.3">
      <c r="A659" s="1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1:16" s="3" customFormat="1" x14ac:dyDescent="0.3">
      <c r="A660" s="1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1:16" s="3" customFormat="1" x14ac:dyDescent="0.3">
      <c r="A661" s="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1:16" s="3" customFormat="1" x14ac:dyDescent="0.3">
      <c r="A662" s="1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1:16" s="3" customFormat="1" x14ac:dyDescent="0.3">
      <c r="A663" s="1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1:16" s="3" customFormat="1" x14ac:dyDescent="0.3">
      <c r="A664" s="1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1:16" s="3" customFormat="1" x14ac:dyDescent="0.3">
      <c r="A665" s="1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1:16" s="3" customFormat="1" x14ac:dyDescent="0.3">
      <c r="A666" s="1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1:16" s="3" customFormat="1" x14ac:dyDescent="0.3">
      <c r="A667" s="1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1:16" s="3" customFormat="1" x14ac:dyDescent="0.3">
      <c r="A668" s="1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1:16" s="3" customFormat="1" x14ac:dyDescent="0.3">
      <c r="A669" s="1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s="3" customFormat="1" x14ac:dyDescent="0.3">
      <c r="A670" s="1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1:16" s="3" customFormat="1" x14ac:dyDescent="0.3">
      <c r="A671" s="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s="3" customFormat="1" x14ac:dyDescent="0.3">
      <c r="A672" s="1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s="3" customFormat="1" x14ac:dyDescent="0.3">
      <c r="A673" s="1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s="3" customFormat="1" x14ac:dyDescent="0.3">
      <c r="A674" s="1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s="3" customFormat="1" x14ac:dyDescent="0.3">
      <c r="A675" s="1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s="3" customFormat="1" x14ac:dyDescent="0.3">
      <c r="A676" s="1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s="3" customFormat="1" x14ac:dyDescent="0.3">
      <c r="A677" s="1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s="3" customFormat="1" x14ac:dyDescent="0.3">
      <c r="A678" s="1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s="3" customFormat="1" x14ac:dyDescent="0.3">
      <c r="A679" s="1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s="3" customFormat="1" x14ac:dyDescent="0.3">
      <c r="A680" s="1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s="3" customFormat="1" x14ac:dyDescent="0.3">
      <c r="A681" s="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s="3" customFormat="1" x14ac:dyDescent="0.3">
      <c r="A682" s="1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s="3" customFormat="1" x14ac:dyDescent="0.3">
      <c r="A683" s="1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s="3" customFormat="1" x14ac:dyDescent="0.3">
      <c r="A684" s="1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s="3" customFormat="1" x14ac:dyDescent="0.3">
      <c r="A685" s="1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s="3" customFormat="1" x14ac:dyDescent="0.3">
      <c r="A686" s="1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s="3" customFormat="1" x14ac:dyDescent="0.3">
      <c r="A687" s="1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s="3" customFormat="1" x14ac:dyDescent="0.3">
      <c r="A688" s="1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s="3" customFormat="1" x14ac:dyDescent="0.3">
      <c r="A689" s="1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s="3" customFormat="1" x14ac:dyDescent="0.3">
      <c r="A690" s="1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s="3" customFormat="1" x14ac:dyDescent="0.3">
      <c r="A691" s="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s="3" customFormat="1" x14ac:dyDescent="0.3">
      <c r="A692" s="1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s="3" customFormat="1" x14ac:dyDescent="0.3">
      <c r="A693" s="1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s="3" customFormat="1" x14ac:dyDescent="0.3">
      <c r="A694" s="1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s="3" customFormat="1" x14ac:dyDescent="0.3">
      <c r="A695" s="1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s="3" customFormat="1" x14ac:dyDescent="0.3">
      <c r="A696" s="1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s="3" customFormat="1" x14ac:dyDescent="0.3">
      <c r="A697" s="1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s="3" customFormat="1" x14ac:dyDescent="0.3">
      <c r="A698" s="1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s="3" customFormat="1" x14ac:dyDescent="0.3">
      <c r="A699" s="1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s="3" customFormat="1" x14ac:dyDescent="0.3">
      <c r="A700" s="1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s="3" customFormat="1" x14ac:dyDescent="0.3">
      <c r="A701" s="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s="3" customFormat="1" x14ac:dyDescent="0.3">
      <c r="A702" s="1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s="3" customFormat="1" x14ac:dyDescent="0.3">
      <c r="A703" s="1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s="3" customFormat="1" x14ac:dyDescent="0.3">
      <c r="A704" s="1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s="3" customFormat="1" x14ac:dyDescent="0.3">
      <c r="A705" s="1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s="3" customFormat="1" x14ac:dyDescent="0.3">
      <c r="A706" s="1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s="3" customFormat="1" x14ac:dyDescent="0.3">
      <c r="A707" s="1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s="3" customFormat="1" x14ac:dyDescent="0.3">
      <c r="A708" s="1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s="3" customFormat="1" x14ac:dyDescent="0.3">
      <c r="A709" s="1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s="3" customFormat="1" x14ac:dyDescent="0.3">
      <c r="A710" s="1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s="3" customFormat="1" x14ac:dyDescent="0.3">
      <c r="A711" s="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s="3" customFormat="1" x14ac:dyDescent="0.3">
      <c r="A712" s="1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s="3" customFormat="1" x14ac:dyDescent="0.3">
      <c r="A713" s="1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s="3" customFormat="1" x14ac:dyDescent="0.3">
      <c r="A714" s="1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s="3" customFormat="1" x14ac:dyDescent="0.3">
      <c r="A715" s="1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s="3" customFormat="1" x14ac:dyDescent="0.3">
      <c r="A716" s="1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s="3" customFormat="1" x14ac:dyDescent="0.3">
      <c r="A717" s="1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s="3" customFormat="1" x14ac:dyDescent="0.3">
      <c r="A718" s="1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s="3" customFormat="1" x14ac:dyDescent="0.3">
      <c r="A719" s="1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s="3" customFormat="1" x14ac:dyDescent="0.3">
      <c r="A720" s="1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s="3" customFormat="1" x14ac:dyDescent="0.3">
      <c r="A721" s="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s="3" customFormat="1" x14ac:dyDescent="0.3">
      <c r="A722" s="1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s="3" customFormat="1" x14ac:dyDescent="0.3">
      <c r="A723" s="1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s="3" customFormat="1" x14ac:dyDescent="0.3">
      <c r="A724" s="1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s="3" customFormat="1" x14ac:dyDescent="0.3">
      <c r="A725" s="1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s="3" customFormat="1" x14ac:dyDescent="0.3">
      <c r="A726" s="1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s="3" customFormat="1" x14ac:dyDescent="0.3">
      <c r="A727" s="1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s="3" customFormat="1" x14ac:dyDescent="0.3">
      <c r="A728" s="1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s="3" customFormat="1" x14ac:dyDescent="0.3">
      <c r="A729" s="1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s="3" customFormat="1" x14ac:dyDescent="0.3">
      <c r="A730" s="1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s="3" customFormat="1" x14ac:dyDescent="0.3">
      <c r="A731" s="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s="3" customFormat="1" x14ac:dyDescent="0.3">
      <c r="A732" s="1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s="3" customFormat="1" x14ac:dyDescent="0.3">
      <c r="A733" s="1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s="3" customFormat="1" x14ac:dyDescent="0.3">
      <c r="A734" s="1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s="3" customFormat="1" x14ac:dyDescent="0.3">
      <c r="A735" s="1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s="3" customFormat="1" x14ac:dyDescent="0.3">
      <c r="A736" s="1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s="3" customFormat="1" x14ac:dyDescent="0.3">
      <c r="A737" s="1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s="3" customFormat="1" x14ac:dyDescent="0.3">
      <c r="A738" s="1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s="3" customFormat="1" x14ac:dyDescent="0.3">
      <c r="A739" s="1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s="3" customFormat="1" x14ac:dyDescent="0.3">
      <c r="A740" s="1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s="3" customFormat="1" x14ac:dyDescent="0.3">
      <c r="A741" s="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s="3" customFormat="1" x14ac:dyDescent="0.3">
      <c r="A742" s="1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s="3" customFormat="1" x14ac:dyDescent="0.3">
      <c r="A743" s="1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s="3" customFormat="1" x14ac:dyDescent="0.3">
      <c r="A744" s="1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s="3" customFormat="1" x14ac:dyDescent="0.3">
      <c r="A745" s="1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s="3" customFormat="1" x14ac:dyDescent="0.3">
      <c r="A746" s="1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s="3" customFormat="1" x14ac:dyDescent="0.3">
      <c r="A747" s="1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s="3" customFormat="1" x14ac:dyDescent="0.3">
      <c r="A748" s="1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s="3" customFormat="1" x14ac:dyDescent="0.3">
      <c r="A749" s="1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s="3" customFormat="1" x14ac:dyDescent="0.3">
      <c r="A750" s="1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s="3" customFormat="1" x14ac:dyDescent="0.3">
      <c r="A751" s="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s="3" customFormat="1" x14ac:dyDescent="0.3">
      <c r="A752" s="1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s="3" customFormat="1" x14ac:dyDescent="0.3">
      <c r="A753" s="1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s="3" customFormat="1" x14ac:dyDescent="0.3">
      <c r="A754" s="1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s="3" customFormat="1" x14ac:dyDescent="0.3">
      <c r="A755" s="1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s="3" customFormat="1" x14ac:dyDescent="0.3">
      <c r="A756" s="1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s="3" customFormat="1" x14ac:dyDescent="0.3">
      <c r="A757" s="1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s="3" customFormat="1" x14ac:dyDescent="0.3">
      <c r="A758" s="1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s="3" customFormat="1" x14ac:dyDescent="0.3">
      <c r="A759" s="1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s="3" customFormat="1" x14ac:dyDescent="0.3">
      <c r="A760" s="1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s="3" customFormat="1" x14ac:dyDescent="0.3">
      <c r="A761" s="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s="3" customFormat="1" x14ac:dyDescent="0.3">
      <c r="A762" s="1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s="3" customFormat="1" x14ac:dyDescent="0.3">
      <c r="A763" s="1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s="3" customFormat="1" x14ac:dyDescent="0.3">
      <c r="A764" s="1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s="3" customFormat="1" x14ac:dyDescent="0.3">
      <c r="A765" s="1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s="3" customFormat="1" x14ac:dyDescent="0.3">
      <c r="A766" s="1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s="3" customFormat="1" x14ac:dyDescent="0.3">
      <c r="A767" s="1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s="3" customFormat="1" x14ac:dyDescent="0.3">
      <c r="A768" s="1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s="3" customFormat="1" x14ac:dyDescent="0.3">
      <c r="A769" s="1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s="3" customFormat="1" x14ac:dyDescent="0.3">
      <c r="A770" s="1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s="3" customFormat="1" x14ac:dyDescent="0.3">
      <c r="A771" s="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s="3" customFormat="1" x14ac:dyDescent="0.3">
      <c r="A772" s="1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s="3" customFormat="1" x14ac:dyDescent="0.3">
      <c r="A773" s="1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s="3" customFormat="1" x14ac:dyDescent="0.3">
      <c r="A774" s="1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s="3" customFormat="1" x14ac:dyDescent="0.3">
      <c r="A775" s="1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s="3" customFormat="1" x14ac:dyDescent="0.3">
      <c r="A776" s="1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s="3" customFormat="1" x14ac:dyDescent="0.3">
      <c r="A777" s="1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s="3" customFormat="1" x14ac:dyDescent="0.3">
      <c r="A778" s="1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s="3" customFormat="1" x14ac:dyDescent="0.3">
      <c r="A779" s="1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s="3" customFormat="1" x14ac:dyDescent="0.3">
      <c r="A780" s="1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s="3" customFormat="1" x14ac:dyDescent="0.3">
      <c r="A781" s="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s="3" customFormat="1" x14ac:dyDescent="0.3">
      <c r="A782" s="1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s="3" customFormat="1" x14ac:dyDescent="0.3">
      <c r="A783" s="1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s="3" customFormat="1" x14ac:dyDescent="0.3">
      <c r="A784" s="1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s="3" customFormat="1" x14ac:dyDescent="0.3">
      <c r="A785" s="1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s="3" customFormat="1" x14ac:dyDescent="0.3">
      <c r="A786" s="1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s="3" customFormat="1" x14ac:dyDescent="0.3">
      <c r="A787" s="1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s="3" customFormat="1" x14ac:dyDescent="0.3">
      <c r="A788" s="1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s="3" customFormat="1" x14ac:dyDescent="0.3">
      <c r="A789" s="1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s="3" customFormat="1" x14ac:dyDescent="0.3">
      <c r="A790" s="1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s="3" customFormat="1" x14ac:dyDescent="0.3">
      <c r="A791" s="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s="3" customFormat="1" x14ac:dyDescent="0.3">
      <c r="A792" s="1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s="3" customFormat="1" x14ac:dyDescent="0.3">
      <c r="A793" s="1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s="3" customFormat="1" x14ac:dyDescent="0.3">
      <c r="A794" s="1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s="3" customFormat="1" x14ac:dyDescent="0.3">
      <c r="A795" s="1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s="3" customFormat="1" x14ac:dyDescent="0.3">
      <c r="A796" s="1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s="3" customFormat="1" x14ac:dyDescent="0.3">
      <c r="A797" s="1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s="3" customFormat="1" x14ac:dyDescent="0.3">
      <c r="A798" s="1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s="3" customFormat="1" x14ac:dyDescent="0.3">
      <c r="A799" s="1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s="3" customFormat="1" x14ac:dyDescent="0.3">
      <c r="A800" s="1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s="3" customFormat="1" x14ac:dyDescent="0.3">
      <c r="A801" s="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s="3" customFormat="1" x14ac:dyDescent="0.3">
      <c r="A802" s="1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s="3" customFormat="1" x14ac:dyDescent="0.3">
      <c r="A803" s="1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s="3" customFormat="1" x14ac:dyDescent="0.3">
      <c r="A804" s="1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s="3" customFormat="1" x14ac:dyDescent="0.3">
      <c r="A805" s="1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s="3" customFormat="1" x14ac:dyDescent="0.3">
      <c r="A806" s="1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s="3" customFormat="1" x14ac:dyDescent="0.3">
      <c r="A807" s="1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s="3" customFormat="1" x14ac:dyDescent="0.3">
      <c r="A808" s="1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s="3" customFormat="1" x14ac:dyDescent="0.3">
      <c r="A809" s="1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s="3" customFormat="1" x14ac:dyDescent="0.3">
      <c r="A810" s="1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s="3" customFormat="1" x14ac:dyDescent="0.3">
      <c r="A811" s="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s="3" customFormat="1" x14ac:dyDescent="0.3">
      <c r="A812" s="1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s="3" customFormat="1" x14ac:dyDescent="0.3">
      <c r="A813" s="1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s="3" customFormat="1" x14ac:dyDescent="0.3">
      <c r="A814" s="1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s="3" customFormat="1" x14ac:dyDescent="0.3">
      <c r="A815" s="1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s="3" customFormat="1" x14ac:dyDescent="0.3">
      <c r="A816" s="1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s="3" customFormat="1" x14ac:dyDescent="0.3">
      <c r="A817" s="1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s="3" customFormat="1" x14ac:dyDescent="0.3">
      <c r="A818" s="1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s="3" customFormat="1" x14ac:dyDescent="0.3">
      <c r="A819" s="1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s="3" customFormat="1" x14ac:dyDescent="0.3">
      <c r="A820" s="1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s="3" customFormat="1" x14ac:dyDescent="0.3">
      <c r="A821" s="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s="3" customFormat="1" x14ac:dyDescent="0.3">
      <c r="A822" s="1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s="3" customFormat="1" x14ac:dyDescent="0.3">
      <c r="A823" s="1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s="3" customFormat="1" x14ac:dyDescent="0.3">
      <c r="A824" s="1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s="3" customFormat="1" x14ac:dyDescent="0.3">
      <c r="A825" s="1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s="3" customFormat="1" x14ac:dyDescent="0.3">
      <c r="A826" s="1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s="3" customFormat="1" x14ac:dyDescent="0.3">
      <c r="A827" s="1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s="3" customFormat="1" x14ac:dyDescent="0.3">
      <c r="A828" s="1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s="3" customFormat="1" x14ac:dyDescent="0.3">
      <c r="A829" s="1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s="3" customFormat="1" x14ac:dyDescent="0.3">
      <c r="A830" s="1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s="3" customFormat="1" x14ac:dyDescent="0.3">
      <c r="A831" s="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s="3" customFormat="1" x14ac:dyDescent="0.3">
      <c r="A832" s="1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s="3" customFormat="1" x14ac:dyDescent="0.3">
      <c r="A833" s="1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s="3" customFormat="1" x14ac:dyDescent="0.3">
      <c r="A834" s="1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s="3" customFormat="1" x14ac:dyDescent="0.3">
      <c r="A835" s="1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s="3" customFormat="1" x14ac:dyDescent="0.3">
      <c r="A836" s="1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s="3" customFormat="1" x14ac:dyDescent="0.3">
      <c r="A837" s="1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s="3" customFormat="1" x14ac:dyDescent="0.3">
      <c r="A838" s="1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s="3" customFormat="1" x14ac:dyDescent="0.3">
      <c r="A839" s="1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s="3" customFormat="1" x14ac:dyDescent="0.3">
      <c r="A840" s="1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s="3" customFormat="1" x14ac:dyDescent="0.3">
      <c r="A841" s="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s="3" customFormat="1" x14ac:dyDescent="0.3">
      <c r="A842" s="1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s="3" customFormat="1" x14ac:dyDescent="0.3">
      <c r="A843" s="1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s="3" customFormat="1" x14ac:dyDescent="0.3">
      <c r="A844" s="1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s="3" customFormat="1" x14ac:dyDescent="0.3">
      <c r="A845" s="1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s="3" customFormat="1" x14ac:dyDescent="0.3">
      <c r="A846" s="1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s="3" customFormat="1" x14ac:dyDescent="0.3">
      <c r="A847" s="1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s="3" customFormat="1" x14ac:dyDescent="0.3">
      <c r="A848" s="1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s="3" customFormat="1" x14ac:dyDescent="0.3">
      <c r="A849" s="1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s="3" customFormat="1" x14ac:dyDescent="0.3">
      <c r="A850" s="1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s="3" customFormat="1" x14ac:dyDescent="0.3">
      <c r="A851" s="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s="3" customFormat="1" x14ac:dyDescent="0.3">
      <c r="A852" s="1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s="3" customFormat="1" x14ac:dyDescent="0.3">
      <c r="A853" s="1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s="3" customFormat="1" x14ac:dyDescent="0.3">
      <c r="A854" s="1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s="3" customFormat="1" x14ac:dyDescent="0.3">
      <c r="A855" s="1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s="3" customFormat="1" x14ac:dyDescent="0.3">
      <c r="A856" s="1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s="3" customFormat="1" x14ac:dyDescent="0.3">
      <c r="A857" s="1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s="3" customFormat="1" x14ac:dyDescent="0.3">
      <c r="A858" s="1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s="3" customFormat="1" x14ac:dyDescent="0.3">
      <c r="A859" s="1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s="3" customFormat="1" x14ac:dyDescent="0.3">
      <c r="A860" s="1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s="3" customFormat="1" x14ac:dyDescent="0.3">
      <c r="A861" s="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s="3" customFormat="1" x14ac:dyDescent="0.3">
      <c r="A862" s="1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s="3" customFormat="1" x14ac:dyDescent="0.3">
      <c r="A863" s="1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s="3" customFormat="1" x14ac:dyDescent="0.3">
      <c r="A864" s="1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s="3" customFormat="1" x14ac:dyDescent="0.3">
      <c r="A865" s="1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s="3" customFormat="1" x14ac:dyDescent="0.3">
      <c r="A866" s="1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s="3" customFormat="1" x14ac:dyDescent="0.3">
      <c r="A867" s="1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s="3" customFormat="1" x14ac:dyDescent="0.3">
      <c r="A868" s="1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s="3" customFormat="1" x14ac:dyDescent="0.3">
      <c r="A869" s="1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s="3" customFormat="1" x14ac:dyDescent="0.3">
      <c r="A870" s="1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s="3" customFormat="1" x14ac:dyDescent="0.3">
      <c r="A871" s="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s="3" customFormat="1" x14ac:dyDescent="0.3">
      <c r="A872" s="1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s="3" customFormat="1" x14ac:dyDescent="0.3">
      <c r="A873" s="1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s="3" customFormat="1" x14ac:dyDescent="0.3">
      <c r="A874" s="1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s="3" customFormat="1" x14ac:dyDescent="0.3">
      <c r="A875" s="1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s="3" customFormat="1" x14ac:dyDescent="0.3">
      <c r="A876" s="1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s="3" customFormat="1" x14ac:dyDescent="0.3">
      <c r="A877" s="1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s="3" customFormat="1" x14ac:dyDescent="0.3">
      <c r="A878" s="1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s="3" customFormat="1" x14ac:dyDescent="0.3">
      <c r="A879" s="1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s="3" customFormat="1" x14ac:dyDescent="0.3">
      <c r="A880" s="1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s="3" customFormat="1" x14ac:dyDescent="0.3">
      <c r="A881" s="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s="3" customFormat="1" x14ac:dyDescent="0.3">
      <c r="A882" s="1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s="3" customFormat="1" x14ac:dyDescent="0.3">
      <c r="A883" s="1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s="3" customFormat="1" x14ac:dyDescent="0.3">
      <c r="A884" s="1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s="3" customFormat="1" x14ac:dyDescent="0.3">
      <c r="A885" s="1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s="3" customFormat="1" x14ac:dyDescent="0.3">
      <c r="A886" s="1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s="3" customFormat="1" x14ac:dyDescent="0.3">
      <c r="A887" s="1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s="3" customFormat="1" x14ac:dyDescent="0.3">
      <c r="A888" s="1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s="3" customFormat="1" x14ac:dyDescent="0.3">
      <c r="A889" s="1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s="3" customFormat="1" x14ac:dyDescent="0.3">
      <c r="A890" s="1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s="3" customFormat="1" x14ac:dyDescent="0.3">
      <c r="A891" s="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s="3" customFormat="1" x14ac:dyDescent="0.3">
      <c r="A892" s="1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s="3" customFormat="1" x14ac:dyDescent="0.3">
      <c r="A893" s="1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s="3" customFormat="1" x14ac:dyDescent="0.3">
      <c r="A894" s="1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s="3" customFormat="1" x14ac:dyDescent="0.3">
      <c r="A895" s="1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s="3" customFormat="1" x14ac:dyDescent="0.3">
      <c r="A896" s="1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s="3" customFormat="1" x14ac:dyDescent="0.3">
      <c r="A897" s="1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s="3" customFormat="1" x14ac:dyDescent="0.3">
      <c r="A898" s="1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s="3" customFormat="1" x14ac:dyDescent="0.3">
      <c r="A899" s="1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s="3" customFormat="1" x14ac:dyDescent="0.3">
      <c r="A900" s="1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s="3" customFormat="1" x14ac:dyDescent="0.3">
      <c r="A901" s="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s="3" customFormat="1" x14ac:dyDescent="0.3">
      <c r="A902" s="1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s="3" customFormat="1" x14ac:dyDescent="0.3">
      <c r="A903" s="1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s="3" customFormat="1" x14ac:dyDescent="0.3">
      <c r="A904" s="1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s="3" customFormat="1" x14ac:dyDescent="0.3">
      <c r="A905" s="1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s="3" customFormat="1" x14ac:dyDescent="0.3">
      <c r="A906" s="1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s="3" customFormat="1" x14ac:dyDescent="0.3">
      <c r="A907" s="1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s="3" customFormat="1" x14ac:dyDescent="0.3">
      <c r="A908" s="1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s="3" customFormat="1" x14ac:dyDescent="0.3">
      <c r="A909" s="1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s="3" customFormat="1" x14ac:dyDescent="0.3">
      <c r="A910" s="1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s="3" customFormat="1" x14ac:dyDescent="0.3">
      <c r="A911" s="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s="3" customFormat="1" x14ac:dyDescent="0.3">
      <c r="A912" s="1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s="3" customFormat="1" x14ac:dyDescent="0.3">
      <c r="A913" s="1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s="3" customFormat="1" x14ac:dyDescent="0.3">
      <c r="A914" s="1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s="3" customFormat="1" x14ac:dyDescent="0.3">
      <c r="A915" s="1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s="3" customFormat="1" x14ac:dyDescent="0.3">
      <c r="A916" s="1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s="3" customFormat="1" x14ac:dyDescent="0.3">
      <c r="A917" s="1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s="3" customFormat="1" x14ac:dyDescent="0.3">
      <c r="A918" s="1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s="3" customFormat="1" x14ac:dyDescent="0.3">
      <c r="A919" s="1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s="3" customFormat="1" x14ac:dyDescent="0.3">
      <c r="A920" s="1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s="3" customFormat="1" x14ac:dyDescent="0.3">
      <c r="A921" s="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s="3" customFormat="1" x14ac:dyDescent="0.3">
      <c r="A922" s="1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s="3" customFormat="1" x14ac:dyDescent="0.3">
      <c r="A923" s="1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s="3" customFormat="1" x14ac:dyDescent="0.3">
      <c r="A924" s="1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s="3" customFormat="1" x14ac:dyDescent="0.3">
      <c r="A925" s="1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s="3" customFormat="1" x14ac:dyDescent="0.3">
      <c r="A926" s="1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s="3" customFormat="1" x14ac:dyDescent="0.3">
      <c r="A927" s="1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s="3" customFormat="1" x14ac:dyDescent="0.3">
      <c r="A928" s="1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s="3" customFormat="1" x14ac:dyDescent="0.3">
      <c r="A929" s="1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s="3" customFormat="1" x14ac:dyDescent="0.3">
      <c r="A930" s="1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s="3" customFormat="1" x14ac:dyDescent="0.3">
      <c r="A931" s="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s="3" customFormat="1" x14ac:dyDescent="0.3">
      <c r="A932" s="1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s="3" customFormat="1" x14ac:dyDescent="0.3">
      <c r="A933" s="1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s="3" customFormat="1" x14ac:dyDescent="0.3">
      <c r="A934" s="1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s="3" customFormat="1" x14ac:dyDescent="0.3">
      <c r="A935" s="1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s="3" customFormat="1" x14ac:dyDescent="0.3">
      <c r="A936" s="1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s="3" customFormat="1" x14ac:dyDescent="0.3">
      <c r="A937" s="1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s="3" customFormat="1" x14ac:dyDescent="0.3">
      <c r="A938" s="1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s="3" customFormat="1" x14ac:dyDescent="0.3">
      <c r="A939" s="1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s="3" customFormat="1" x14ac:dyDescent="0.3">
      <c r="A940" s="1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s="3" customFormat="1" x14ac:dyDescent="0.3">
      <c r="A941" s="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s="3" customFormat="1" x14ac:dyDescent="0.3">
      <c r="A942" s="1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s="3" customFormat="1" x14ac:dyDescent="0.3">
      <c r="A943" s="1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s="3" customFormat="1" x14ac:dyDescent="0.3">
      <c r="A944" s="1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s="3" customFormat="1" x14ac:dyDescent="0.3">
      <c r="A945" s="1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s="3" customFormat="1" x14ac:dyDescent="0.3">
      <c r="A946" s="1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s="3" customFormat="1" x14ac:dyDescent="0.3">
      <c r="A947" s="1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s="3" customFormat="1" x14ac:dyDescent="0.3">
      <c r="A948" s="1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s="3" customFormat="1" x14ac:dyDescent="0.3">
      <c r="A949" s="1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s="3" customFormat="1" x14ac:dyDescent="0.3">
      <c r="A950" s="1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s="3" customFormat="1" x14ac:dyDescent="0.3">
      <c r="A951" s="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s="3" customFormat="1" x14ac:dyDescent="0.3">
      <c r="A952" s="1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s="3" customFormat="1" x14ac:dyDescent="0.3">
      <c r="A953" s="1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s="3" customFormat="1" x14ac:dyDescent="0.3">
      <c r="A954" s="1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s="3" customFormat="1" x14ac:dyDescent="0.3">
      <c r="A955" s="1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s="3" customFormat="1" x14ac:dyDescent="0.3">
      <c r="A956" s="1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s="3" customFormat="1" x14ac:dyDescent="0.3">
      <c r="A957" s="1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s="3" customFormat="1" x14ac:dyDescent="0.3">
      <c r="A958" s="1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s="3" customFormat="1" x14ac:dyDescent="0.3">
      <c r="A959" s="1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s="3" customFormat="1" x14ac:dyDescent="0.3">
      <c r="A960" s="1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s="3" customFormat="1" x14ac:dyDescent="0.3">
      <c r="A961" s="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s="3" customFormat="1" x14ac:dyDescent="0.3">
      <c r="A962" s="1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s="3" customFormat="1" x14ac:dyDescent="0.3">
      <c r="A963" s="1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s="3" customFormat="1" x14ac:dyDescent="0.3">
      <c r="A964" s="1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s="3" customFormat="1" x14ac:dyDescent="0.3">
      <c r="A965" s="1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s="3" customFormat="1" x14ac:dyDescent="0.3">
      <c r="A966" s="1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s="3" customFormat="1" x14ac:dyDescent="0.3">
      <c r="A967" s="1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s="3" customFormat="1" x14ac:dyDescent="0.3">
      <c r="A968" s="1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s="3" customFormat="1" x14ac:dyDescent="0.3">
      <c r="A969" s="1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s="3" customFormat="1" x14ac:dyDescent="0.3">
      <c r="A970" s="1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s="3" customFormat="1" x14ac:dyDescent="0.3">
      <c r="A971" s="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s="3" customFormat="1" x14ac:dyDescent="0.3">
      <c r="A972" s="1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s="3" customFormat="1" x14ac:dyDescent="0.3">
      <c r="A973" s="1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s="3" customFormat="1" x14ac:dyDescent="0.3">
      <c r="A974" s="1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s="3" customFormat="1" x14ac:dyDescent="0.3">
      <c r="A975" s="1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s="3" customFormat="1" x14ac:dyDescent="0.3">
      <c r="A976" s="1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s="3" customFormat="1" x14ac:dyDescent="0.3">
      <c r="A977" s="1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s="3" customFormat="1" x14ac:dyDescent="0.3">
      <c r="A978" s="1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s="3" customFormat="1" x14ac:dyDescent="0.3">
      <c r="A979" s="1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s="3" customFormat="1" x14ac:dyDescent="0.3">
      <c r="A980" s="1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s="3" customFormat="1" x14ac:dyDescent="0.3">
      <c r="A981" s="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s="3" customFormat="1" x14ac:dyDescent="0.3">
      <c r="A982" s="1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s="3" customFormat="1" x14ac:dyDescent="0.3">
      <c r="A983" s="1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s="3" customFormat="1" x14ac:dyDescent="0.3">
      <c r="A984" s="1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s="3" customFormat="1" x14ac:dyDescent="0.3">
      <c r="A985" s="1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s="3" customFormat="1" x14ac:dyDescent="0.3">
      <c r="A986" s="1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s="3" customFormat="1" x14ac:dyDescent="0.3">
      <c r="A987" s="1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s="3" customFormat="1" x14ac:dyDescent="0.3">
      <c r="A988" s="1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s="3" customFormat="1" x14ac:dyDescent="0.3">
      <c r="A989" s="1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s="3" customFormat="1" x14ac:dyDescent="0.3">
      <c r="A990" s="1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s="3" customFormat="1" x14ac:dyDescent="0.3">
      <c r="A991" s="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s="3" customFormat="1" x14ac:dyDescent="0.3">
      <c r="A992" s="1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s="3" customFormat="1" x14ac:dyDescent="0.3">
      <c r="A993" s="1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s="3" customFormat="1" x14ac:dyDescent="0.3">
      <c r="A994" s="1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s="3" customFormat="1" x14ac:dyDescent="0.3">
      <c r="A995" s="1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s="3" customFormat="1" x14ac:dyDescent="0.3">
      <c r="A996" s="1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s="3" customFormat="1" x14ac:dyDescent="0.3">
      <c r="A997" s="1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s="3" customFormat="1" x14ac:dyDescent="0.3">
      <c r="A998" s="1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s="3" customFormat="1" x14ac:dyDescent="0.3">
      <c r="A999" s="1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s="3" customFormat="1" x14ac:dyDescent="0.3">
      <c r="A1000" s="1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s="3" customFormat="1" x14ac:dyDescent="0.3">
      <c r="A1001" s="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s="3" customFormat="1" x14ac:dyDescent="0.3">
      <c r="A1002" s="1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s="3" customFormat="1" x14ac:dyDescent="0.3">
      <c r="A1003" s="1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s="3" customFormat="1" x14ac:dyDescent="0.3">
      <c r="A1004" s="1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s="3" customFormat="1" x14ac:dyDescent="0.3">
      <c r="A1005" s="1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s="3" customFormat="1" x14ac:dyDescent="0.3">
      <c r="A1006" s="1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s="3" customFormat="1" x14ac:dyDescent="0.3">
      <c r="A1007" s="1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s="3" customFormat="1" x14ac:dyDescent="0.3">
      <c r="A1008" s="1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s="3" customFormat="1" x14ac:dyDescent="0.3">
      <c r="A1009" s="1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s="3" customFormat="1" x14ac:dyDescent="0.3">
      <c r="A1010" s="1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s="3" customFormat="1" x14ac:dyDescent="0.3">
      <c r="A1011" s="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s="3" customFormat="1" x14ac:dyDescent="0.3">
      <c r="A1012" s="1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s="3" customFormat="1" x14ac:dyDescent="0.3">
      <c r="A1013" s="1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s="3" customFormat="1" x14ac:dyDescent="0.3">
      <c r="A1014" s="1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s="3" customFormat="1" x14ac:dyDescent="0.3">
      <c r="A1015" s="1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s="3" customFormat="1" x14ac:dyDescent="0.3">
      <c r="A1016" s="1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s="3" customFormat="1" x14ac:dyDescent="0.3">
      <c r="A1017" s="1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s="3" customFormat="1" x14ac:dyDescent="0.3">
      <c r="A1018" s="1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</sheetData>
  <sheetProtection algorithmName="SHA-512" hashValue="m/hXiEhRIw8PPzO8b1PjY+aa1Di8dh9RdO7kaa3NCpK+ipIBnJxLm3E1/nqSavUZICLmGDfHRE4SK007UORJTw==" saltValue="CG3phW8vO3eOeDFxMZYlyw==" spinCount="100000" sheet="1" objects="1" scenarios="1"/>
  <mergeCells count="2">
    <mergeCell ref="F2:H2"/>
    <mergeCell ref="A2:C2"/>
  </mergeCells>
  <dataValidations count="1">
    <dataValidation type="list" allowBlank="1" showInputMessage="1" showErrorMessage="1" sqref="C6" xr:uid="{39429A50-B440-458C-AEB6-2ECC8477B995}">
      <formula1>$E$7:$E$9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Lmax5% till Lmax6e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Gustafson</dc:creator>
  <cp:lastModifiedBy>Andreas Gustafson</cp:lastModifiedBy>
  <dcterms:created xsi:type="dcterms:W3CDTF">2023-02-15T14:18:50Z</dcterms:created>
  <dcterms:modified xsi:type="dcterms:W3CDTF">2024-05-08T16:40:39Z</dcterms:modified>
</cp:coreProperties>
</file>